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문서\수업자료\생물학적처리공정\2015_2\L16_Self study - example questions\"/>
    </mc:Choice>
  </mc:AlternateContent>
  <bookViews>
    <workbookView xWindow="0" yWindow="0" windowWidth="23040" windowHeight="9324" activeTab="1"/>
  </bookViews>
  <sheets>
    <sheet name="Influent" sheetId="1" r:id="rId1"/>
    <sheet name="Effluent" sheetId="15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5" l="1"/>
  <c r="G24" i="15" s="1"/>
  <c r="H24" i="15" s="1"/>
  <c r="G23" i="15"/>
  <c r="H23" i="15" s="1"/>
  <c r="F23" i="15"/>
  <c r="F22" i="15"/>
  <c r="G22" i="15" s="1"/>
  <c r="H22" i="15" s="1"/>
  <c r="G21" i="15"/>
  <c r="H21" i="15" s="1"/>
  <c r="F21" i="15"/>
  <c r="F20" i="15"/>
  <c r="G20" i="15" s="1"/>
  <c r="H20" i="15" s="1"/>
  <c r="F19" i="15"/>
  <c r="G19" i="15" s="1"/>
  <c r="H19" i="15" s="1"/>
  <c r="F18" i="15"/>
  <c r="G18" i="15" s="1"/>
  <c r="H18" i="15" s="1"/>
  <c r="F17" i="15"/>
  <c r="G17" i="15" s="1"/>
  <c r="H17" i="15" s="1"/>
  <c r="G16" i="15"/>
  <c r="H16" i="15" s="1"/>
  <c r="F16" i="15"/>
  <c r="F15" i="15"/>
  <c r="G15" i="15" s="1"/>
  <c r="H15" i="15" s="1"/>
  <c r="F14" i="15"/>
  <c r="G14" i="15" s="1"/>
  <c r="H14" i="15" s="1"/>
  <c r="F12" i="15"/>
  <c r="G12" i="15" s="1"/>
  <c r="H12" i="15" s="1"/>
  <c r="G11" i="15"/>
  <c r="H11" i="15" s="1"/>
  <c r="F11" i="15"/>
  <c r="F10" i="15"/>
  <c r="G10" i="15" s="1"/>
  <c r="H10" i="15" s="1"/>
  <c r="G9" i="15"/>
  <c r="H9" i="15" s="1"/>
  <c r="F9" i="15"/>
  <c r="F8" i="15"/>
  <c r="G8" i="15" s="1"/>
  <c r="H8" i="15" s="1"/>
  <c r="G7" i="15"/>
  <c r="H7" i="15" s="1"/>
  <c r="F7" i="15"/>
  <c r="F6" i="15"/>
  <c r="G6" i="15" s="1"/>
  <c r="H6" i="15" s="1"/>
  <c r="G5" i="15"/>
  <c r="H5" i="15" s="1"/>
  <c r="F5" i="15"/>
  <c r="F4" i="15"/>
  <c r="G4" i="15" s="1"/>
  <c r="H4" i="15" s="1"/>
  <c r="F3" i="15"/>
  <c r="G3" i="15" s="1"/>
  <c r="H3" i="15" s="1"/>
  <c r="F2" i="15"/>
  <c r="G2" i="15" s="1"/>
  <c r="H2" i="15" s="1"/>
  <c r="F15" i="1" l="1"/>
  <c r="G15" i="1" s="1"/>
  <c r="H15" i="1" s="1"/>
  <c r="F16" i="1"/>
  <c r="G16" i="1" s="1"/>
  <c r="H16" i="1" s="1"/>
  <c r="F17" i="1"/>
  <c r="G17" i="1" s="1"/>
  <c r="H17" i="1" s="1"/>
  <c r="F18" i="1"/>
  <c r="G18" i="1" s="1"/>
  <c r="H18" i="1" s="1"/>
  <c r="F19" i="1"/>
  <c r="G19" i="1" s="1"/>
  <c r="H19" i="1" s="1"/>
  <c r="F20" i="1"/>
  <c r="G20" i="1" s="1"/>
  <c r="H20" i="1" s="1"/>
  <c r="F21" i="1"/>
  <c r="G21" i="1" s="1"/>
  <c r="H21" i="1" s="1"/>
  <c r="F22" i="1"/>
  <c r="G22" i="1" s="1"/>
  <c r="H22" i="1" s="1"/>
  <c r="F23" i="1"/>
  <c r="G23" i="1" s="1"/>
  <c r="H23" i="1" s="1"/>
  <c r="F24" i="1"/>
  <c r="G24" i="1" s="1"/>
  <c r="H24" i="1" s="1"/>
  <c r="F14" i="1"/>
  <c r="G14" i="1" s="1"/>
  <c r="H14" i="1" s="1"/>
  <c r="F3" i="1"/>
  <c r="G3" i="1" s="1"/>
  <c r="H3" i="1" s="1"/>
  <c r="F4" i="1"/>
  <c r="G4" i="1" s="1"/>
  <c r="H4" i="1" s="1"/>
  <c r="F5" i="1"/>
  <c r="G5" i="1" s="1"/>
  <c r="H5" i="1" s="1"/>
  <c r="F6" i="1"/>
  <c r="G6" i="1" s="1"/>
  <c r="H6" i="1" s="1"/>
  <c r="F7" i="1"/>
  <c r="G7" i="1" s="1"/>
  <c r="H7" i="1" s="1"/>
  <c r="F8" i="1"/>
  <c r="G8" i="1" s="1"/>
  <c r="H8" i="1" s="1"/>
  <c r="F9" i="1"/>
  <c r="G9" i="1" s="1"/>
  <c r="H9" i="1" s="1"/>
  <c r="F10" i="1"/>
  <c r="G10" i="1" s="1"/>
  <c r="H10" i="1" s="1"/>
  <c r="F11" i="1"/>
  <c r="G11" i="1" s="1"/>
  <c r="H11" i="1" s="1"/>
  <c r="F12" i="1"/>
  <c r="G12" i="1" s="1"/>
  <c r="H12" i="1" s="1"/>
  <c r="F2" i="1"/>
  <c r="G2" i="1" s="1"/>
  <c r="H2" i="1" s="1"/>
</calcChain>
</file>

<file path=xl/sharedStrings.xml><?xml version="1.0" encoding="utf-8"?>
<sst xmlns="http://schemas.openxmlformats.org/spreadsheetml/2006/main" count="38" uniqueCount="17">
  <si>
    <t>q</t>
    <phoneticPr fontId="1" type="noConversion"/>
  </si>
  <si>
    <t>K</t>
    <phoneticPr fontId="1" type="noConversion"/>
  </si>
  <si>
    <t>L</t>
    <phoneticPr fontId="1" type="noConversion"/>
  </si>
  <si>
    <t>D</t>
    <phoneticPr fontId="1" type="noConversion"/>
  </si>
  <si>
    <t>cm</t>
    <phoneticPr fontId="1" type="noConversion"/>
  </si>
  <si>
    <t>S</t>
    <phoneticPr fontId="1" type="noConversion"/>
  </si>
  <si>
    <r>
      <t>mg/cm</t>
    </r>
    <r>
      <rPr>
        <vertAlign val="superscript"/>
        <sz val="11"/>
        <color theme="1"/>
        <rFont val="Times New Roman"/>
        <family val="1"/>
      </rPr>
      <t>3</t>
    </r>
    <phoneticPr fontId="1" type="noConversion"/>
  </si>
  <si>
    <r>
      <t>cm</t>
    </r>
    <r>
      <rPr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/d</t>
    </r>
    <phoneticPr fontId="1" type="noConversion"/>
  </si>
  <si>
    <r>
      <t>X</t>
    </r>
    <r>
      <rPr>
        <vertAlign val="subscript"/>
        <sz val="11"/>
        <color theme="1"/>
        <rFont val="Times New Roman"/>
        <family val="1"/>
      </rPr>
      <t>f</t>
    </r>
    <phoneticPr fontId="1" type="noConversion"/>
  </si>
  <si>
    <r>
      <t>D</t>
    </r>
    <r>
      <rPr>
        <vertAlign val="subscript"/>
        <sz val="11"/>
        <color theme="1"/>
        <rFont val="Times New Roman"/>
        <family val="1"/>
      </rPr>
      <t>f</t>
    </r>
    <phoneticPr fontId="1" type="noConversion"/>
  </si>
  <si>
    <t>Given parameters</t>
    <phoneticPr fontId="1" type="noConversion"/>
  </si>
  <si>
    <r>
      <t>Assumed S</t>
    </r>
    <r>
      <rPr>
        <b/>
        <vertAlign val="subscript"/>
        <sz val="11"/>
        <color theme="1"/>
        <rFont val="Times New Roman"/>
        <family val="1"/>
      </rPr>
      <t>s</t>
    </r>
    <phoneticPr fontId="1" type="noConversion"/>
  </si>
  <si>
    <r>
      <t>J</t>
    </r>
    <r>
      <rPr>
        <b/>
        <vertAlign val="subscript"/>
        <sz val="11"/>
        <color theme="1"/>
        <rFont val="Times New Roman"/>
        <family val="1"/>
      </rPr>
      <t>deep</t>
    </r>
    <phoneticPr fontId="1" type="noConversion"/>
  </si>
  <si>
    <t>Error (%)</t>
    <phoneticPr fontId="1" type="noConversion"/>
  </si>
  <si>
    <r>
      <t>* Error = (Assumed S</t>
    </r>
    <r>
      <rPr>
        <vertAlign val="subscript"/>
        <sz val="11"/>
        <color theme="1"/>
        <rFont val="Times New Roman"/>
        <family val="1"/>
      </rPr>
      <t>s</t>
    </r>
    <r>
      <rPr>
        <sz val="11"/>
        <color theme="1"/>
        <rFont val="Times New Roman"/>
        <family val="1"/>
      </rPr>
      <t xml:space="preserve"> - Calculated S</t>
    </r>
    <r>
      <rPr>
        <vertAlign val="subscript"/>
        <sz val="11"/>
        <color theme="1"/>
        <rFont val="Times New Roman"/>
        <family val="1"/>
      </rPr>
      <t>s</t>
    </r>
    <r>
      <rPr>
        <sz val="11"/>
        <color theme="1"/>
        <rFont val="Times New Roman"/>
        <family val="1"/>
      </rPr>
      <t>) / Assumed S</t>
    </r>
    <r>
      <rPr>
        <vertAlign val="subscript"/>
        <sz val="11"/>
        <color theme="1"/>
        <rFont val="Times New Roman"/>
        <family val="1"/>
      </rPr>
      <t>s</t>
    </r>
    <r>
      <rPr>
        <sz val="11"/>
        <color theme="1"/>
        <rFont val="Times New Roman"/>
        <family val="1"/>
      </rPr>
      <t xml:space="preserve"> * 100 (%)</t>
    </r>
    <phoneticPr fontId="1" type="noConversion"/>
  </si>
  <si>
    <r>
      <t>Calculated S</t>
    </r>
    <r>
      <rPr>
        <b/>
        <vertAlign val="subscript"/>
        <sz val="11"/>
        <color theme="1"/>
        <rFont val="Times New Roman"/>
        <family val="1"/>
      </rPr>
      <t>s</t>
    </r>
    <phoneticPr fontId="1" type="noConversion"/>
  </si>
  <si>
    <r>
      <t>Calculated S</t>
    </r>
    <r>
      <rPr>
        <b/>
        <vertAlign val="subscript"/>
        <sz val="11"/>
        <color theme="1"/>
        <rFont val="Times New Roman"/>
        <family val="1"/>
      </rPr>
      <t>s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</si>
</sst>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0_ "/>
    <numFmt numFmtId="178" formatCode="0.00000_ "/>
  </numFmts>
  <fonts count="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vertAlign val="subscript"/>
      <sz val="11"/>
      <color theme="1"/>
      <name val="Times New Roman"/>
      <family val="1"/>
    </font>
    <font>
      <b/>
      <vertAlign val="subscript"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3" fillId="2" borderId="6" xfId="0" applyFont="1" applyFill="1" applyBorder="1">
      <alignment vertical="center"/>
    </xf>
    <xf numFmtId="0" fontId="2" fillId="2" borderId="7" xfId="0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3" fillId="2" borderId="0" xfId="0" applyFont="1" applyFill="1">
      <alignment vertical="center"/>
    </xf>
    <xf numFmtId="178" fontId="2" fillId="0" borderId="0" xfId="0" applyNumberFormat="1" applyFont="1">
      <alignment vertical="center"/>
    </xf>
    <xf numFmtId="0" fontId="7" fillId="0" borderId="0" xfId="0" applyFont="1">
      <alignment vertical="center"/>
    </xf>
    <xf numFmtId="176" fontId="7" fillId="0" borderId="0" xfId="0" applyNumberFormat="1" applyFont="1">
      <alignment vertical="center"/>
    </xf>
    <xf numFmtId="178" fontId="7" fillId="0" borderId="0" xfId="0" applyNumberFormat="1" applyFont="1">
      <alignment vertical="center"/>
    </xf>
    <xf numFmtId="176" fontId="8" fillId="0" borderId="0" xfId="0" applyNumberFormat="1" applyFont="1">
      <alignment vertical="center"/>
    </xf>
    <xf numFmtId="178" fontId="8" fillId="0" borderId="0" xfId="0" applyNumberFormat="1" applyFont="1">
      <alignment vertical="center"/>
    </xf>
    <xf numFmtId="0" fontId="8" fillId="0" borderId="0" xfId="0" applyFont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K13" sqref="K13"/>
    </sheetView>
  </sheetViews>
  <sheetFormatPr defaultRowHeight="13.8" x14ac:dyDescent="0.4"/>
  <cols>
    <col min="1" max="1" width="11.59765625" style="1" customWidth="1"/>
    <col min="2" max="3" width="8.796875" style="1"/>
    <col min="4" max="4" width="8.3984375" style="1" customWidth="1"/>
    <col min="5" max="5" width="11.8984375" style="1" customWidth="1"/>
    <col min="6" max="6" width="8.796875" style="1"/>
    <col min="7" max="8" width="13.296875" style="1" customWidth="1"/>
    <col min="9" max="16384" width="8.796875" style="1"/>
  </cols>
  <sheetData>
    <row r="1" spans="1:10" ht="16.2" x14ac:dyDescent="0.4">
      <c r="A1" s="9" t="s">
        <v>10</v>
      </c>
      <c r="B1" s="10"/>
      <c r="C1" s="11"/>
      <c r="E1" s="12" t="s">
        <v>11</v>
      </c>
      <c r="F1" s="12" t="s">
        <v>12</v>
      </c>
      <c r="G1" s="12" t="s">
        <v>16</v>
      </c>
      <c r="H1" s="12" t="s">
        <v>13</v>
      </c>
      <c r="J1" s="1" t="s">
        <v>14</v>
      </c>
    </row>
    <row r="2" spans="1:10" x14ac:dyDescent="0.4">
      <c r="A2" s="3" t="s">
        <v>0</v>
      </c>
      <c r="B2" s="4">
        <v>15</v>
      </c>
      <c r="C2" s="5"/>
      <c r="E2" s="1">
        <v>0.01</v>
      </c>
      <c r="F2" s="2">
        <f>(2*$B$2*$B$3*$B$4*(E2+$B$5*LN($B$5/($B$5+E2))))^0.5</f>
        <v>1.6806851488985237</v>
      </c>
      <c r="G2" s="13">
        <f>$B$8-$B$6/$B$7*F2</f>
        <v>1.919782937987867E-2</v>
      </c>
      <c r="H2" s="2">
        <f>(E2-G2)/F2*100</f>
        <v>-0.54726665407299413</v>
      </c>
    </row>
    <row r="3" spans="1:10" ht="16.8" x14ac:dyDescent="0.4">
      <c r="A3" s="3" t="s">
        <v>8</v>
      </c>
      <c r="B3" s="4">
        <v>60</v>
      </c>
      <c r="C3" s="5" t="s">
        <v>6</v>
      </c>
      <c r="E3" s="1">
        <v>1.0999999999999999E-2</v>
      </c>
      <c r="F3" s="2">
        <f t="shared" ref="F3:F12" si="0">(2*$B$2*$B$3*$B$4*(E3+$B$5*LN($B$5/($B$5+E3))))^0.5</f>
        <v>1.8272773910321001</v>
      </c>
      <c r="G3" s="13">
        <f t="shared" ref="G3:G24" si="1">$B$8-$B$6/$B$7*F3</f>
        <v>1.2150125431149031E-2</v>
      </c>
      <c r="H3" s="2">
        <f t="shared" ref="H3:H12" si="2">(E3-G3)/F3*100</f>
        <v>-6.2942027127003794E-2</v>
      </c>
    </row>
    <row r="4" spans="1:10" ht="16.8" x14ac:dyDescent="0.4">
      <c r="A4" s="3" t="s">
        <v>9</v>
      </c>
      <c r="B4" s="4">
        <v>0.83</v>
      </c>
      <c r="C4" s="5" t="s">
        <v>7</v>
      </c>
      <c r="E4" s="1">
        <v>1.2E-2</v>
      </c>
      <c r="F4" s="2">
        <f t="shared" si="0"/>
        <v>1.9708606135740352</v>
      </c>
      <c r="G4" s="13">
        <f t="shared" si="1"/>
        <v>5.2470858858636865E-3</v>
      </c>
      <c r="H4" s="2">
        <f t="shared" si="2"/>
        <v>0.34263783382886304</v>
      </c>
    </row>
    <row r="5" spans="1:10" ht="16.8" x14ac:dyDescent="0.4">
      <c r="A5" s="3" t="s">
        <v>1</v>
      </c>
      <c r="B5" s="4">
        <v>0.02</v>
      </c>
      <c r="C5" s="5" t="s">
        <v>6</v>
      </c>
      <c r="E5" s="1">
        <v>1.2999999999999999E-2</v>
      </c>
      <c r="F5" s="2">
        <f t="shared" si="0"/>
        <v>2.1115952256942667</v>
      </c>
      <c r="G5" s="13">
        <f t="shared" si="1"/>
        <v>-1.5190012353012844E-3</v>
      </c>
      <c r="H5" s="2">
        <f t="shared" si="2"/>
        <v>0.68758448866674315</v>
      </c>
    </row>
    <row r="6" spans="1:10" x14ac:dyDescent="0.4">
      <c r="A6" s="3" t="s">
        <v>2</v>
      </c>
      <c r="B6" s="4">
        <v>0.05</v>
      </c>
      <c r="C6" s="5" t="s">
        <v>4</v>
      </c>
      <c r="E6" s="1">
        <v>1.4E-2</v>
      </c>
      <c r="F6" s="2">
        <f t="shared" si="0"/>
        <v>2.2496283822583565</v>
      </c>
      <c r="G6" s="13">
        <f t="shared" si="1"/>
        <v>-8.1552106854979045E-3</v>
      </c>
      <c r="H6" s="2">
        <f t="shared" si="2"/>
        <v>0.98483868981314748</v>
      </c>
    </row>
    <row r="7" spans="1:10" ht="16.8" x14ac:dyDescent="0.4">
      <c r="A7" s="3" t="s">
        <v>3</v>
      </c>
      <c r="B7" s="4">
        <v>1.04</v>
      </c>
      <c r="C7" s="5" t="s">
        <v>7</v>
      </c>
      <c r="E7" s="1">
        <v>1.4999999999999999E-2</v>
      </c>
      <c r="F7" s="2">
        <f t="shared" si="0"/>
        <v>2.3850954397024799</v>
      </c>
      <c r="G7" s="13">
        <f t="shared" si="1"/>
        <v>-1.4668049985696152E-2</v>
      </c>
      <c r="H7" s="2">
        <f t="shared" si="2"/>
        <v>1.2438936191751297</v>
      </c>
    </row>
    <row r="8" spans="1:10" ht="17.399999999999999" thickBot="1" x14ac:dyDescent="0.45">
      <c r="A8" s="6" t="s">
        <v>5</v>
      </c>
      <c r="B8" s="7">
        <v>0.1</v>
      </c>
      <c r="C8" s="8" t="s">
        <v>6</v>
      </c>
      <c r="E8" s="1">
        <v>1.6E-2</v>
      </c>
      <c r="F8" s="2">
        <f t="shared" si="0"/>
        <v>2.5181212148593404</v>
      </c>
      <c r="G8" s="13">
        <f t="shared" si="1"/>
        <v>-2.1063519945160591E-2</v>
      </c>
      <c r="H8" s="2">
        <f t="shared" si="2"/>
        <v>1.471871954632292</v>
      </c>
    </row>
    <row r="9" spans="1:10" x14ac:dyDescent="0.4">
      <c r="E9" s="1">
        <v>1.7000000000000001E-2</v>
      </c>
      <c r="F9" s="2">
        <f t="shared" si="0"/>
        <v>2.6488210781371815</v>
      </c>
      <c r="G9" s="13">
        <f t="shared" si="1"/>
        <v>-2.7347167218133739E-2</v>
      </c>
      <c r="H9" s="2">
        <f t="shared" si="2"/>
        <v>1.6742228300796171</v>
      </c>
    </row>
    <row r="10" spans="1:10" x14ac:dyDescent="0.4">
      <c r="E10" s="1">
        <v>1.7999999999999999E-2</v>
      </c>
      <c r="F10" s="2">
        <f t="shared" si="0"/>
        <v>2.7773019067376961</v>
      </c>
      <c r="G10" s="13">
        <f t="shared" si="1"/>
        <v>-3.3524130131620006E-2</v>
      </c>
      <c r="H10" s="2">
        <f t="shared" si="2"/>
        <v>1.8551865033694457</v>
      </c>
    </row>
    <row r="11" spans="1:10" x14ac:dyDescent="0.4">
      <c r="A11" s="3"/>
      <c r="B11" s="4"/>
      <c r="C11" s="4"/>
      <c r="E11" s="1">
        <v>1.9E-2</v>
      </c>
      <c r="F11" s="2">
        <f t="shared" si="0"/>
        <v>2.9036629190454279</v>
      </c>
      <c r="G11" s="13">
        <f t="shared" si="1"/>
        <v>-3.9599178800260953E-2</v>
      </c>
      <c r="H11" s="2">
        <f t="shared" si="2"/>
        <v>2.0181123096590459</v>
      </c>
    </row>
    <row r="12" spans="1:10" x14ac:dyDescent="0.4">
      <c r="E12" s="1">
        <v>0.02</v>
      </c>
      <c r="F12" s="2">
        <f t="shared" si="0"/>
        <v>3.0279964076710582</v>
      </c>
      <c r="G12" s="13">
        <f t="shared" si="1"/>
        <v>-4.5576750368800878E-2</v>
      </c>
      <c r="H12" s="2">
        <f t="shared" si="2"/>
        <v>2.1656812472653604</v>
      </c>
    </row>
    <row r="13" spans="1:10" x14ac:dyDescent="0.4">
      <c r="F13" s="2"/>
      <c r="G13" s="2"/>
      <c r="H13" s="2"/>
    </row>
    <row r="14" spans="1:10" x14ac:dyDescent="0.4">
      <c r="E14" s="1">
        <v>1.0999999999999999E-2</v>
      </c>
      <c r="F14" s="2">
        <f>(2*$B$2*$B$3*$B$4*(E14+$B$5*LN($B$5/($B$5+E14))))^0.5</f>
        <v>1.8272773910321001</v>
      </c>
      <c r="G14" s="13">
        <f t="shared" si="1"/>
        <v>1.2150125431149031E-2</v>
      </c>
      <c r="H14" s="2">
        <f t="shared" ref="H14" si="3">(E14-G14)/F14*100</f>
        <v>-6.2942027127003794E-2</v>
      </c>
    </row>
    <row r="15" spans="1:10" x14ac:dyDescent="0.4">
      <c r="E15" s="14">
        <v>1.11E-2</v>
      </c>
      <c r="F15" s="15">
        <f t="shared" ref="F15:F24" si="4">(2*$B$2*$B$3*$B$4*(E15+$B$5*LN($B$5/($B$5+E15))))^0.5</f>
        <v>1.8417683612604003</v>
      </c>
      <c r="G15" s="16">
        <f t="shared" si="1"/>
        <v>1.1453444170173063E-2</v>
      </c>
      <c r="H15" s="15">
        <f t="shared" ref="H15:H24" si="5">(E15-G15)/F15*100</f>
        <v>-1.9190478977018907E-2</v>
      </c>
    </row>
    <row r="16" spans="1:10" x14ac:dyDescent="0.4">
      <c r="E16" s="1">
        <v>1.12E-2</v>
      </c>
      <c r="F16" s="2">
        <f t="shared" si="4"/>
        <v>1.8562294202786478</v>
      </c>
      <c r="G16" s="13">
        <f t="shared" si="1"/>
        <v>1.0758200948141936E-2</v>
      </c>
      <c r="H16" s="2">
        <f t="shared" si="5"/>
        <v>2.3800886196047023E-2</v>
      </c>
    </row>
    <row r="17" spans="5:8" x14ac:dyDescent="0.4">
      <c r="E17" s="1">
        <v>1.1299999999999999E-2</v>
      </c>
      <c r="F17" s="2">
        <f t="shared" si="4"/>
        <v>1.8706607333013527</v>
      </c>
      <c r="G17" s="13">
        <f t="shared" si="1"/>
        <v>1.0064387822050352E-2</v>
      </c>
      <c r="H17" s="2">
        <f t="shared" si="5"/>
        <v>6.6052179101927885E-2</v>
      </c>
    </row>
    <row r="18" spans="5:8" x14ac:dyDescent="0.4">
      <c r="E18" s="1">
        <v>1.14E-2</v>
      </c>
      <c r="F18" s="2">
        <f t="shared" si="4"/>
        <v>1.8850624640888505</v>
      </c>
      <c r="G18" s="13">
        <f t="shared" si="1"/>
        <v>9.3719969188052615E-3</v>
      </c>
      <c r="H18" s="2">
        <f t="shared" si="5"/>
        <v>0.10758280533557699</v>
      </c>
    </row>
    <row r="19" spans="5:8" x14ac:dyDescent="0.4">
      <c r="E19" s="1">
        <v>1.15E-2</v>
      </c>
      <c r="F19" s="2">
        <f t="shared" si="4"/>
        <v>1.8994347749647575</v>
      </c>
      <c r="G19" s="13">
        <f t="shared" si="1"/>
        <v>8.6810204343866632E-3</v>
      </c>
      <c r="H19" s="2">
        <f t="shared" si="5"/>
        <v>0.14841149602863518</v>
      </c>
    </row>
    <row r="20" spans="5:8" x14ac:dyDescent="0.4">
      <c r="E20" s="1">
        <v>1.1599999999999999E-2</v>
      </c>
      <c r="F20" s="2">
        <f t="shared" si="4"/>
        <v>1.913777826833198</v>
      </c>
      <c r="G20" s="13">
        <f t="shared" si="1"/>
        <v>7.9914506330193286E-3</v>
      </c>
      <c r="H20" s="2">
        <f t="shared" si="5"/>
        <v>0.18855633691565321</v>
      </c>
    </row>
    <row r="21" spans="5:8" x14ac:dyDescent="0.4">
      <c r="E21" s="1">
        <v>1.17E-2</v>
      </c>
      <c r="F21" s="17">
        <f t="shared" si="4"/>
        <v>1.9280917791957399</v>
      </c>
      <c r="G21" s="18">
        <f t="shared" si="1"/>
        <v>7.3032798463586596E-3</v>
      </c>
      <c r="H21" s="17">
        <f t="shared" si="5"/>
        <v>0.22803479590973275</v>
      </c>
    </row>
    <row r="22" spans="5:8" x14ac:dyDescent="0.4">
      <c r="E22" s="1">
        <v>1.18E-2</v>
      </c>
      <c r="F22" s="2">
        <f t="shared" si="4"/>
        <v>1.9423767901680791</v>
      </c>
      <c r="G22" s="13">
        <f t="shared" si="1"/>
        <v>6.6165004726885107E-3</v>
      </c>
      <c r="H22" s="2">
        <f t="shared" si="5"/>
        <v>0.26686374927610962</v>
      </c>
    </row>
    <row r="23" spans="5:8" x14ac:dyDescent="0.4">
      <c r="E23" s="1">
        <v>1.1900000000000001E-2</v>
      </c>
      <c r="F23" s="2">
        <f t="shared" si="4"/>
        <v>1.9566330164964976</v>
      </c>
      <c r="G23" s="13">
        <f t="shared" si="1"/>
        <v>5.9311049761299195E-3</v>
      </c>
      <c r="H23" s="2">
        <f t="shared" si="5"/>
        <v>0.30505950648619068</v>
      </c>
    </row>
    <row r="24" spans="5:8" x14ac:dyDescent="0.4">
      <c r="E24" s="1">
        <v>1.2E-2</v>
      </c>
      <c r="F24" s="2">
        <f t="shared" si="4"/>
        <v>1.9708606135740352</v>
      </c>
      <c r="G24" s="13">
        <f t="shared" si="1"/>
        <v>5.2470858858636865E-3</v>
      </c>
      <c r="H24" s="2">
        <f t="shared" si="5"/>
        <v>0.34263783382886304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O21" sqref="O21"/>
    </sheetView>
  </sheetViews>
  <sheetFormatPr defaultRowHeight="13.8" x14ac:dyDescent="0.4"/>
  <cols>
    <col min="1" max="1" width="11.59765625" style="1" customWidth="1"/>
    <col min="2" max="3" width="8.796875" style="1"/>
    <col min="4" max="4" width="8.3984375" style="1" customWidth="1"/>
    <col min="5" max="5" width="11.8984375" style="1" customWidth="1"/>
    <col min="6" max="6" width="8.796875" style="1"/>
    <col min="7" max="8" width="13.296875" style="1" customWidth="1"/>
    <col min="9" max="16384" width="8.796875" style="1"/>
  </cols>
  <sheetData>
    <row r="1" spans="1:10" ht="16.2" x14ac:dyDescent="0.4">
      <c r="A1" s="9" t="s">
        <v>10</v>
      </c>
      <c r="B1" s="10"/>
      <c r="C1" s="11"/>
      <c r="E1" s="12" t="s">
        <v>11</v>
      </c>
      <c r="F1" s="12" t="s">
        <v>12</v>
      </c>
      <c r="G1" s="12" t="s">
        <v>15</v>
      </c>
      <c r="H1" s="12" t="s">
        <v>13</v>
      </c>
      <c r="J1" s="1" t="s">
        <v>14</v>
      </c>
    </row>
    <row r="2" spans="1:10" x14ac:dyDescent="0.4">
      <c r="A2" s="3" t="s">
        <v>0</v>
      </c>
      <c r="B2" s="4">
        <v>15</v>
      </c>
      <c r="C2" s="5"/>
      <c r="E2" s="1">
        <v>2E-3</v>
      </c>
      <c r="F2" s="2">
        <f>(2*$B$2*$B$3*$B$4*(E2+$B$5*LN($B$5/($B$5+E2))))^0.5</f>
        <v>0.37434185906304396</v>
      </c>
      <c r="G2" s="13">
        <f>$B$8-$B$6/$B$7*F2</f>
        <v>2.0027952373536557E-3</v>
      </c>
      <c r="H2" s="2">
        <f>(E2-G2)/F2*100</f>
        <v>-7.467071303893253E-4</v>
      </c>
    </row>
    <row r="3" spans="1:10" ht="16.8" x14ac:dyDescent="0.4">
      <c r="A3" s="3" t="s">
        <v>8</v>
      </c>
      <c r="B3" s="4">
        <v>60</v>
      </c>
      <c r="C3" s="5" t="s">
        <v>6</v>
      </c>
      <c r="E3" s="1">
        <v>2.0999999999999999E-3</v>
      </c>
      <c r="F3" s="2">
        <f t="shared" ref="F3:F12" si="0">(2*$B$2*$B$3*$B$4*(E3+$B$5*LN($B$5/($B$5+E3))))^0.5</f>
        <v>0.39245559125190455</v>
      </c>
      <c r="G3" s="13">
        <f t="shared" ref="G3:G24" si="1">$B$8-$B$6/$B$7*F3</f>
        <v>1.1319427282738201E-3</v>
      </c>
      <c r="H3" s="2">
        <f t="shared" ref="H3:H12" si="2">(E3-G3)/F3*100</f>
        <v>0.24666670403093202</v>
      </c>
    </row>
    <row r="4" spans="1:10" ht="16.8" x14ac:dyDescent="0.4">
      <c r="A4" s="3" t="s">
        <v>9</v>
      </c>
      <c r="B4" s="4">
        <v>0.83</v>
      </c>
      <c r="C4" s="5" t="s">
        <v>7</v>
      </c>
      <c r="E4" s="1">
        <v>2.2000000000000001E-3</v>
      </c>
      <c r="F4" s="2">
        <f t="shared" si="0"/>
        <v>0.41051521544472186</v>
      </c>
      <c r="G4" s="13">
        <f t="shared" si="1"/>
        <v>2.636915651576012E-4</v>
      </c>
      <c r="H4" s="2">
        <f t="shared" si="2"/>
        <v>0.47167762898745313</v>
      </c>
    </row>
    <row r="5" spans="1:10" ht="16.8" x14ac:dyDescent="0.4">
      <c r="A5" s="3" t="s">
        <v>1</v>
      </c>
      <c r="B5" s="4">
        <v>0.02</v>
      </c>
      <c r="C5" s="5" t="s">
        <v>6</v>
      </c>
      <c r="E5" s="1">
        <v>2.3E-3</v>
      </c>
      <c r="F5" s="2">
        <f t="shared" si="0"/>
        <v>0.42852115610199309</v>
      </c>
      <c r="G5" s="13">
        <f t="shared" si="1"/>
        <v>-6.0197865874966894E-4</v>
      </c>
      <c r="H5" s="2">
        <f t="shared" si="2"/>
        <v>0.67720779182696034</v>
      </c>
    </row>
    <row r="6" spans="1:10" x14ac:dyDescent="0.4">
      <c r="A6" s="3" t="s">
        <v>2</v>
      </c>
      <c r="B6" s="4">
        <v>0.05</v>
      </c>
      <c r="C6" s="5" t="s">
        <v>4</v>
      </c>
      <c r="E6" s="1">
        <v>2.3999999999999998E-3</v>
      </c>
      <c r="F6" s="2">
        <f t="shared" si="0"/>
        <v>0.44647383240985877</v>
      </c>
      <c r="G6" s="13">
        <f t="shared" si="1"/>
        <v>-1.4650880966278271E-3</v>
      </c>
      <c r="H6" s="2">
        <f t="shared" si="2"/>
        <v>0.86569196581261498</v>
      </c>
    </row>
    <row r="7" spans="1:10" ht="16.8" x14ac:dyDescent="0.4">
      <c r="A7" s="3" t="s">
        <v>3</v>
      </c>
      <c r="B7" s="4">
        <v>1.04</v>
      </c>
      <c r="C7" s="5" t="s">
        <v>7</v>
      </c>
      <c r="E7" s="1">
        <v>2.5000000000000001E-3</v>
      </c>
      <c r="F7" s="2">
        <f t="shared" si="0"/>
        <v>0.46437365836927513</v>
      </c>
      <c r="G7" s="13">
        <f t="shared" si="1"/>
        <v>-2.325656652368998E-3</v>
      </c>
      <c r="H7" s="2">
        <f t="shared" si="2"/>
        <v>1.0391753635025487</v>
      </c>
    </row>
    <row r="8" spans="1:10" ht="17.399999999999999" thickBot="1" x14ac:dyDescent="0.45">
      <c r="A8" s="6" t="s">
        <v>5</v>
      </c>
      <c r="B8" s="7">
        <v>0.02</v>
      </c>
      <c r="C8" s="8" t="s">
        <v>6</v>
      </c>
      <c r="E8" s="1">
        <v>2.5999999999999999E-3</v>
      </c>
      <c r="F8" s="2">
        <f t="shared" si="0"/>
        <v>0.48222104288327289</v>
      </c>
      <c r="G8" s="13">
        <f t="shared" si="1"/>
        <v>-3.1837039847727351E-3</v>
      </c>
      <c r="H8" s="2">
        <f t="shared" si="2"/>
        <v>1.1993885522272296</v>
      </c>
    </row>
    <row r="9" spans="1:10" x14ac:dyDescent="0.4">
      <c r="E9" s="1">
        <v>2.7000000000000001E-3</v>
      </c>
      <c r="F9" s="2">
        <f t="shared" si="0"/>
        <v>0.50001638984239583</v>
      </c>
      <c r="G9" s="13">
        <f t="shared" si="1"/>
        <v>-4.0392495116536448E-3</v>
      </c>
      <c r="H9" s="2">
        <f t="shared" si="2"/>
        <v>1.3478057216840118</v>
      </c>
    </row>
    <row r="10" spans="1:10" x14ac:dyDescent="0.4">
      <c r="E10" s="1">
        <v>2.8E-3</v>
      </c>
      <c r="F10" s="2">
        <f t="shared" si="0"/>
        <v>0.51776009820827662</v>
      </c>
      <c r="G10" s="13">
        <f t="shared" si="1"/>
        <v>-4.892312413859453E-3</v>
      </c>
      <c r="H10" s="2">
        <f t="shared" si="2"/>
        <v>1.4856904656189067</v>
      </c>
    </row>
    <row r="11" spans="1:10" x14ac:dyDescent="0.4">
      <c r="A11" s="3"/>
      <c r="B11" s="4"/>
      <c r="C11" s="4"/>
      <c r="E11" s="1">
        <v>2.8999999999999998E-3</v>
      </c>
      <c r="F11" s="2">
        <f t="shared" si="0"/>
        <v>0.53545256209551972</v>
      </c>
      <c r="G11" s="13">
        <f t="shared" si="1"/>
        <v>-5.7429116392076797E-3</v>
      </c>
      <c r="H11" s="2">
        <f t="shared" si="2"/>
        <v>1.6141320914374233</v>
      </c>
    </row>
    <row r="12" spans="1:10" x14ac:dyDescent="0.4">
      <c r="E12" s="1">
        <v>3.0000000000000001E-3</v>
      </c>
      <c r="F12" s="2">
        <f t="shared" si="0"/>
        <v>0.55309417085181889</v>
      </c>
      <c r="G12" s="13">
        <f t="shared" si="1"/>
        <v>-6.5910659063374462E-3</v>
      </c>
      <c r="H12" s="2">
        <f t="shared" si="2"/>
        <v>1.7340746678935832</v>
      </c>
    </row>
    <row r="13" spans="1:10" x14ac:dyDescent="0.4">
      <c r="F13" s="2"/>
      <c r="G13" s="2"/>
      <c r="H13" s="2"/>
    </row>
    <row r="14" spans="1:10" x14ac:dyDescent="0.4">
      <c r="E14" s="14">
        <v>2E-3</v>
      </c>
      <c r="F14" s="15">
        <f>(2*$B$2*$B$3*$B$4*(E14+$B$5*LN($B$5/($B$5+E14))))^0.5</f>
        <v>0.37434185906304396</v>
      </c>
      <c r="G14" s="16">
        <f t="shared" si="1"/>
        <v>2.0027952373536557E-3</v>
      </c>
      <c r="H14" s="15">
        <f t="shared" ref="H14:H24" si="3">(E14-G14)/F14*100</f>
        <v>-7.467071303893253E-4</v>
      </c>
    </row>
    <row r="15" spans="1:10" x14ac:dyDescent="0.4">
      <c r="E15" s="19">
        <v>2.0100000000000001E-3</v>
      </c>
      <c r="F15" s="17">
        <f t="shared" ref="F15:F24" si="4">(2*$B$2*$B$3*$B$4*(E15+$B$5*LN($B$5/($B$5+E15))))^0.5</f>
        <v>0.37615567934931476</v>
      </c>
      <c r="G15" s="18">
        <f t="shared" si="1"/>
        <v>1.9155923389752513E-3</v>
      </c>
      <c r="H15" s="17">
        <f t="shared" si="3"/>
        <v>2.5098028876782589E-2</v>
      </c>
    </row>
    <row r="16" spans="1:10" x14ac:dyDescent="0.4">
      <c r="E16" s="19">
        <v>2.0200000000000001E-3</v>
      </c>
      <c r="F16" s="17">
        <f t="shared" si="4"/>
        <v>0.37796895469413522</v>
      </c>
      <c r="G16" s="18">
        <f t="shared" si="1"/>
        <v>1.8284156397050354E-3</v>
      </c>
      <c r="H16" s="17">
        <f t="shared" si="3"/>
        <v>5.0687856215598723E-2</v>
      </c>
    </row>
    <row r="17" spans="5:8" x14ac:dyDescent="0.4">
      <c r="E17" s="19">
        <v>2.0300000000000001E-3</v>
      </c>
      <c r="F17" s="17">
        <f t="shared" si="4"/>
        <v>0.37978168552921243</v>
      </c>
      <c r="G17" s="18">
        <f t="shared" si="1"/>
        <v>1.7412651187878637E-3</v>
      </c>
      <c r="H17" s="17">
        <f t="shared" si="3"/>
        <v>7.6026541619508184E-2</v>
      </c>
    </row>
    <row r="18" spans="5:8" x14ac:dyDescent="0.4">
      <c r="E18" s="19">
        <v>2.0400000000000001E-3</v>
      </c>
      <c r="F18" s="17">
        <f t="shared" si="4"/>
        <v>0.38159387228571051</v>
      </c>
      <c r="G18" s="18">
        <f t="shared" si="1"/>
        <v>1.654140755494686E-3</v>
      </c>
      <c r="H18" s="17">
        <f t="shared" si="3"/>
        <v>0.10111777796484372</v>
      </c>
    </row>
    <row r="19" spans="5:8" x14ac:dyDescent="0.4">
      <c r="E19" s="19">
        <v>2.0500000000000002E-3</v>
      </c>
      <c r="F19" s="17">
        <f t="shared" si="4"/>
        <v>0.38340551539426904</v>
      </c>
      <c r="G19" s="18">
        <f t="shared" si="1"/>
        <v>1.5670425291216816E-3</v>
      </c>
      <c r="H19" s="17">
        <f t="shared" si="3"/>
        <v>0.12596518607242171</v>
      </c>
    </row>
    <row r="20" spans="5:8" x14ac:dyDescent="0.4">
      <c r="E20" s="19">
        <v>2.0600000000000002E-3</v>
      </c>
      <c r="F20" s="17">
        <f t="shared" si="4"/>
        <v>0.38521661528496481</v>
      </c>
      <c r="G20" s="18">
        <f t="shared" si="1"/>
        <v>1.4799704189920743E-3</v>
      </c>
      <c r="H20" s="17">
        <f t="shared" si="3"/>
        <v>0.15057231645598876</v>
      </c>
    </row>
    <row r="21" spans="5:8" x14ac:dyDescent="0.4">
      <c r="E21" s="19">
        <v>2.0699999999999998E-3</v>
      </c>
      <c r="F21" s="17">
        <f t="shared" si="4"/>
        <v>0.38702717238733808</v>
      </c>
      <c r="G21" s="18">
        <f t="shared" si="1"/>
        <v>1.3929244044549004E-3</v>
      </c>
      <c r="H21" s="17">
        <f t="shared" si="3"/>
        <v>0.17494265102076087</v>
      </c>
    </row>
    <row r="22" spans="5:8" x14ac:dyDescent="0.4">
      <c r="E22" s="19">
        <v>2.0799999999999998E-3</v>
      </c>
      <c r="F22" s="17">
        <f t="shared" si="4"/>
        <v>0.38883718713040016</v>
      </c>
      <c r="G22" s="18">
        <f t="shared" si="1"/>
        <v>1.3059044648846066E-3</v>
      </c>
      <c r="H22" s="17">
        <f t="shared" si="3"/>
        <v>0.19907960471275427</v>
      </c>
    </row>
    <row r="23" spans="5:8" x14ac:dyDescent="0.4">
      <c r="E23" s="19">
        <v>2.0899999999999998E-3</v>
      </c>
      <c r="F23" s="17">
        <f t="shared" si="4"/>
        <v>0.39064665994261555</v>
      </c>
      <c r="G23" s="18">
        <f t="shared" si="1"/>
        <v>1.2189105796819449E-3</v>
      </c>
      <c r="H23" s="17">
        <f t="shared" si="3"/>
        <v>0.22298652712044548</v>
      </c>
    </row>
    <row r="24" spans="5:8" x14ac:dyDescent="0.4">
      <c r="E24" s="19">
        <v>2.0999999999999999E-3</v>
      </c>
      <c r="F24" s="17">
        <f t="shared" si="4"/>
        <v>0.39245559125190455</v>
      </c>
      <c r="G24" s="18">
        <f t="shared" si="1"/>
        <v>1.1319427282738201E-3</v>
      </c>
      <c r="H24" s="17">
        <f t="shared" si="3"/>
        <v>0.24666670403093202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Influent</vt:lpstr>
      <vt:lpstr>Effluent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CHOI_SNU</dc:creator>
  <cp:lastModifiedBy>CHOI_SNU</cp:lastModifiedBy>
  <dcterms:created xsi:type="dcterms:W3CDTF">2015-10-19T07:30:48Z</dcterms:created>
  <dcterms:modified xsi:type="dcterms:W3CDTF">2015-10-27T01:58:39Z</dcterms:modified>
</cp:coreProperties>
</file>